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p1\Documents\"/>
    </mc:Choice>
  </mc:AlternateContent>
  <xr:revisionPtr revIDLastSave="0" documentId="8_{2CDFC08F-363C-441C-8475-11B6C9841571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Feuil1" sheetId="1" r:id="rId1"/>
  </sheets>
  <definedNames>
    <definedName name="_xlnm._FilterDatabase" localSheetId="0" hidden="1">Feuil1!$A$3:$L$34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6" i="1" l="1"/>
  <c r="B36" i="1"/>
  <c r="B35" i="1" l="1"/>
  <c r="M35" i="1" s="1"/>
  <c r="N6" i="1"/>
  <c r="N7" i="1"/>
  <c r="N8" i="1"/>
  <c r="N9" i="1"/>
  <c r="N10" i="1"/>
  <c r="N11" i="1"/>
  <c r="N12" i="1"/>
  <c r="N13" i="1"/>
  <c r="N15" i="1"/>
  <c r="N16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5" i="1"/>
  <c r="M7" i="1"/>
  <c r="M8" i="1"/>
  <c r="M9" i="1"/>
  <c r="M11" i="1"/>
  <c r="M12" i="1"/>
  <c r="M15" i="1"/>
  <c r="M28" i="1"/>
  <c r="M29" i="1"/>
  <c r="M30" i="1"/>
  <c r="M31" i="1"/>
  <c r="M32" i="1"/>
  <c r="M33" i="1"/>
  <c r="M3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B15" i="1"/>
  <c r="M13" i="1" s="1"/>
  <c r="B28" i="1"/>
  <c r="M27" i="1" s="1"/>
  <c r="B27" i="1"/>
  <c r="M26" i="1" s="1"/>
  <c r="B26" i="1"/>
  <c r="M25" i="1" s="1"/>
  <c r="B25" i="1"/>
  <c r="M24" i="1" s="1"/>
  <c r="B24" i="1"/>
  <c r="M23" i="1" s="1"/>
  <c r="B23" i="1"/>
  <c r="M22" i="1" s="1"/>
  <c r="B22" i="1"/>
  <c r="M21" i="1" s="1"/>
  <c r="B21" i="1"/>
  <c r="M20" i="1" s="1"/>
  <c r="B20" i="1"/>
  <c r="M19" i="1" s="1"/>
  <c r="B19" i="1"/>
  <c r="M18" i="1" s="1"/>
  <c r="C18" i="1"/>
  <c r="N17" i="1" s="1"/>
  <c r="B17" i="1"/>
  <c r="M16" i="1" s="1"/>
  <c r="C13" i="1"/>
  <c r="N14" i="1" s="1"/>
  <c r="B10" i="1"/>
  <c r="M10" i="1" s="1"/>
  <c r="B6" i="1"/>
  <c r="M6" i="1" s="1"/>
  <c r="B5" i="1"/>
  <c r="M5" i="1" s="1"/>
  <c r="M17" i="1" l="1"/>
  <c r="M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Florian AUDUREAU</author>
  </authors>
  <commentList>
    <comment ref="A15" authorId="0" shapeId="0" xr:uid="{8EEC700D-ADDE-4427-9473-44C60E26E634}">
      <text>
        <r>
          <rPr>
            <b/>
            <sz val="9"/>
            <color indexed="81"/>
            <rFont val="Tahoma"/>
            <family val="2"/>
          </rPr>
          <t>Florian AUDUREAU:</t>
        </r>
        <r>
          <rPr>
            <sz val="9"/>
            <color indexed="81"/>
            <rFont val="Tahoma"/>
            <family val="2"/>
          </rPr>
          <t xml:space="preserve">
produit fini : 13958</t>
        </r>
      </text>
    </comment>
    <comment ref="D15" authorId="0" shapeId="0" xr:uid="{988C8712-EE24-45CE-A619-BA353060E10A}">
      <text>
        <r>
          <rPr>
            <b/>
            <sz val="9"/>
            <color indexed="81"/>
            <rFont val="Tahoma"/>
            <family val="2"/>
          </rPr>
          <t>Florian AUDUREAU:</t>
        </r>
        <r>
          <rPr>
            <sz val="9"/>
            <color indexed="81"/>
            <rFont val="Tahoma"/>
            <family val="2"/>
          </rPr>
          <t xml:space="preserve">
Estimation 20/12/22 : 7'</t>
        </r>
      </text>
    </comment>
  </commentList>
</comments>
</file>

<file path=xl/sharedStrings.xml><?xml version="1.0" encoding="utf-8"?>
<sst xmlns="http://schemas.openxmlformats.org/spreadsheetml/2006/main" count="114" uniqueCount="33">
  <si>
    <t xml:space="preserve">TEMPS OPERATOIRES et CONFIGURATIONS CUTTING TRADING </t>
  </si>
  <si>
    <t>Code
article</t>
  </si>
  <si>
    <t>Nombre de trous</t>
  </si>
  <si>
    <t>Nombre de pièces</t>
  </si>
  <si>
    <t>Temps de Découpe
(en min)</t>
  </si>
  <si>
    <t>Temps de dépiautage selon nombre de personnes (en min)</t>
  </si>
  <si>
    <t>Configuration</t>
  </si>
  <si>
    <t>Lame vibrante</t>
  </si>
  <si>
    <t>Type pièce</t>
  </si>
  <si>
    <t>1 personne</t>
  </si>
  <si>
    <t>2 personnes</t>
  </si>
  <si>
    <t>3 personnes</t>
  </si>
  <si>
    <t>4 personnes</t>
  </si>
  <si>
    <t>PU 2/3mm</t>
  </si>
  <si>
    <t>03162</t>
  </si>
  <si>
    <t>Laveuse AR</t>
  </si>
  <si>
    <t>PU 4/5mm</t>
  </si>
  <si>
    <t>03327</t>
  </si>
  <si>
    <t>Cannelé</t>
  </si>
  <si>
    <t>-</t>
  </si>
  <si>
    <t>D1</t>
  </si>
  <si>
    <t>Cible RJ9</t>
  </si>
  <si>
    <t>Divers</t>
  </si>
  <si>
    <t>Laveuse Latérale</t>
  </si>
  <si>
    <t>dec seri ss 2mm</t>
  </si>
  <si>
    <t>SERI</t>
  </si>
  <si>
    <t>3660X50MM</t>
  </si>
  <si>
    <t xml:space="preserve">MISE EN PLACE CANNELURES VERS LE BAS </t>
  </si>
  <si>
    <t>benne</t>
  </si>
  <si>
    <t>Commentaires</t>
  </si>
  <si>
    <t>Laveuse AV</t>
  </si>
  <si>
    <t>Cible RJ7</t>
  </si>
  <si>
    <t>Fingers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</si>
</sst>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N98"/>
  <sheetViews>
    <sheetView tabSelected="1" zoomScaleNormal="100" workbookViewId="0">
      <pane ySplit="4" topLeftCell="A5" activePane="bottomLeft" state="frozen"/>
      <selection pane="bottomLeft" activeCell="B35" sqref="B35"/>
    </sheetView>
  </sheetViews>
  <sheetFormatPr baseColWidth="10" defaultColWidth="10.7109375" defaultRowHeight="15" x14ac:dyDescent="0.25"/>
  <cols>
    <col min="1" max="1" width="11.5703125" style="1" customWidth="1"/>
    <col min="2" max="3" width="11.7109375" style="1" customWidth="1"/>
    <col min="4" max="4" width="19" style="1" customWidth="1"/>
    <col min="5" max="8" width="13.85546875" style="1" customWidth="1"/>
    <col min="9" max="9" width="18.5703125" style="1" customWidth="1"/>
    <col min="10" max="10" width="13.85546875" style="1" customWidth="1"/>
    <col min="11" max="11" width="15.7109375" style="1" customWidth="1"/>
    <col min="12" max="12" width="61.5703125" style="1" customWidth="1"/>
  </cols>
  <sheetData>
    <row r="1" spans="1:14" ht="23.25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ht="23.2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ht="15" customHeight="1" x14ac:dyDescent="0.25">
      <c r="A3" s="11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2"/>
      <c r="G3" s="12"/>
      <c r="H3" s="12"/>
      <c r="I3" s="11" t="s">
        <v>6</v>
      </c>
      <c r="J3" s="11" t="s">
        <v>7</v>
      </c>
      <c r="K3" s="11" t="s">
        <v>8</v>
      </c>
      <c r="L3" s="11" t="s">
        <v>29</v>
      </c>
    </row>
    <row r="4" spans="1:14" x14ac:dyDescent="0.25">
      <c r="A4" s="11"/>
      <c r="B4" s="11"/>
      <c r="C4" s="11"/>
      <c r="D4" s="11"/>
      <c r="E4" s="3" t="s">
        <v>9</v>
      </c>
      <c r="F4" s="3" t="s">
        <v>10</v>
      </c>
      <c r="G4" s="3" t="s">
        <v>11</v>
      </c>
      <c r="H4" s="3" t="s">
        <v>12</v>
      </c>
      <c r="I4" s="11"/>
      <c r="J4" s="11"/>
      <c r="K4" s="11"/>
      <c r="L4" s="11"/>
    </row>
    <row r="5" spans="1:14" x14ac:dyDescent="0.25">
      <c r="A5" s="4">
        <v>11341</v>
      </c>
      <c r="B5" s="5">
        <f>44*10</f>
        <v>440</v>
      </c>
      <c r="C5" s="5">
        <v>44</v>
      </c>
      <c r="D5" s="6">
        <v>25</v>
      </c>
      <c r="E5" s="6"/>
      <c r="F5" s="5"/>
      <c r="G5" s="5"/>
      <c r="H5" s="5"/>
      <c r="I5" s="5" t="s">
        <v>16</v>
      </c>
      <c r="J5" s="5" t="s">
        <v>14</v>
      </c>
      <c r="K5" s="5" t="s">
        <v>15</v>
      </c>
      <c r="L5" s="5"/>
      <c r="M5">
        <f>B5/C5</f>
        <v>10</v>
      </c>
      <c r="N5">
        <f>E5/C5</f>
        <v>0</v>
      </c>
    </row>
    <row r="6" spans="1:14" x14ac:dyDescent="0.25">
      <c r="A6" s="4">
        <v>11342</v>
      </c>
      <c r="B6" s="5">
        <f>44*12</f>
        <v>528</v>
      </c>
      <c r="C6" s="5">
        <v>44</v>
      </c>
      <c r="D6" s="6">
        <v>32</v>
      </c>
      <c r="E6" s="6"/>
      <c r="F6" s="5"/>
      <c r="G6" s="5"/>
      <c r="H6" s="5"/>
      <c r="I6" s="5" t="s">
        <v>16</v>
      </c>
      <c r="J6" s="5" t="s">
        <v>17</v>
      </c>
      <c r="K6" s="5" t="s">
        <v>15</v>
      </c>
      <c r="L6" s="5"/>
      <c r="M6">
        <f t="shared" ref="M6:M67" si="0">B6/C6</f>
        <v>12</v>
      </c>
      <c r="N6">
        <f t="shared" ref="N6:N67" si="1">E6/C6</f>
        <v>0</v>
      </c>
    </row>
    <row r="7" spans="1:14" x14ac:dyDescent="0.25">
      <c r="A7" s="4">
        <v>11850</v>
      </c>
      <c r="B7" s="5">
        <v>528</v>
      </c>
      <c r="C7" s="5">
        <v>44</v>
      </c>
      <c r="D7" s="5">
        <v>32</v>
      </c>
      <c r="E7" s="5">
        <v>16.5</v>
      </c>
      <c r="F7" s="5">
        <v>8.5</v>
      </c>
      <c r="G7" s="5"/>
      <c r="H7" s="5">
        <v>5</v>
      </c>
      <c r="I7" s="5" t="s">
        <v>16</v>
      </c>
      <c r="J7" s="5" t="s">
        <v>17</v>
      </c>
      <c r="K7" s="5" t="s">
        <v>15</v>
      </c>
      <c r="L7" s="5"/>
      <c r="M7">
        <f t="shared" si="0"/>
        <v>12</v>
      </c>
      <c r="N7">
        <f t="shared" si="1"/>
        <v>0.375</v>
      </c>
    </row>
    <row r="8" spans="1:14" x14ac:dyDescent="0.25">
      <c r="A8" s="4">
        <v>11851</v>
      </c>
      <c r="B8" s="5">
        <v>462</v>
      </c>
      <c r="C8" s="5">
        <v>33</v>
      </c>
      <c r="D8" s="5">
        <v>28</v>
      </c>
      <c r="E8" s="5">
        <v>14</v>
      </c>
      <c r="F8" s="5">
        <v>8</v>
      </c>
      <c r="G8" s="5"/>
      <c r="H8" s="5">
        <v>4.5</v>
      </c>
      <c r="I8" s="5" t="s">
        <v>16</v>
      </c>
      <c r="J8" s="5" t="s">
        <v>17</v>
      </c>
      <c r="K8" s="5" t="s">
        <v>15</v>
      </c>
      <c r="L8" s="5"/>
      <c r="M8">
        <f t="shared" si="0"/>
        <v>14</v>
      </c>
      <c r="N8">
        <f t="shared" si="1"/>
        <v>0.42424242424242425</v>
      </c>
    </row>
    <row r="9" spans="1:14" x14ac:dyDescent="0.25">
      <c r="A9" s="4">
        <v>11852</v>
      </c>
      <c r="B9" s="5">
        <v>528</v>
      </c>
      <c r="C9" s="5">
        <v>33</v>
      </c>
      <c r="D9" s="5">
        <v>31</v>
      </c>
      <c r="E9" s="5">
        <v>16</v>
      </c>
      <c r="F9" s="5">
        <v>8</v>
      </c>
      <c r="G9" s="5"/>
      <c r="H9" s="5">
        <v>5.5</v>
      </c>
      <c r="I9" s="5" t="s">
        <v>16</v>
      </c>
      <c r="J9" s="5" t="s">
        <v>17</v>
      </c>
      <c r="K9" s="5" t="s">
        <v>15</v>
      </c>
      <c r="L9" s="5"/>
      <c r="M9">
        <f t="shared" si="0"/>
        <v>16</v>
      </c>
      <c r="N9">
        <f t="shared" si="1"/>
        <v>0.48484848484848486</v>
      </c>
    </row>
    <row r="10" spans="1:14" x14ac:dyDescent="0.25">
      <c r="A10" s="4">
        <v>12449</v>
      </c>
      <c r="B10" s="5">
        <f>63*9</f>
        <v>567</v>
      </c>
      <c r="C10" s="5">
        <v>63</v>
      </c>
      <c r="D10" s="8">
        <v>32</v>
      </c>
      <c r="E10" s="6"/>
      <c r="F10" s="5"/>
      <c r="G10" s="5">
        <v>7</v>
      </c>
      <c r="H10" s="5"/>
      <c r="I10" s="5" t="s">
        <v>16</v>
      </c>
      <c r="J10" s="5" t="s">
        <v>17</v>
      </c>
      <c r="K10" s="5" t="s">
        <v>18</v>
      </c>
      <c r="L10" s="9" t="s">
        <v>27</v>
      </c>
      <c r="M10">
        <f t="shared" si="0"/>
        <v>9</v>
      </c>
      <c r="N10">
        <f t="shared" si="1"/>
        <v>0</v>
      </c>
    </row>
    <row r="11" spans="1:14" x14ac:dyDescent="0.25">
      <c r="A11" s="4">
        <v>13020</v>
      </c>
      <c r="B11" s="5">
        <v>600</v>
      </c>
      <c r="C11" s="5">
        <v>60</v>
      </c>
      <c r="D11" s="5">
        <v>33</v>
      </c>
      <c r="E11" s="5">
        <v>10.5</v>
      </c>
      <c r="F11" s="5">
        <v>5.5</v>
      </c>
      <c r="G11" s="5"/>
      <c r="H11" s="5">
        <v>4.5</v>
      </c>
      <c r="I11" s="5" t="s">
        <v>13</v>
      </c>
      <c r="J11" s="5" t="s">
        <v>14</v>
      </c>
      <c r="K11" s="5" t="s">
        <v>15</v>
      </c>
      <c r="L11" s="5"/>
      <c r="M11">
        <f t="shared" si="0"/>
        <v>10</v>
      </c>
      <c r="N11">
        <f t="shared" si="1"/>
        <v>0.17499999999999999</v>
      </c>
    </row>
    <row r="12" spans="1:14" x14ac:dyDescent="0.25">
      <c r="A12" s="4">
        <v>13740</v>
      </c>
      <c r="B12" s="5">
        <v>0</v>
      </c>
      <c r="C12" s="5">
        <v>30</v>
      </c>
      <c r="D12" s="7">
        <v>9.5</v>
      </c>
      <c r="E12" s="7"/>
      <c r="F12" s="5"/>
      <c r="G12" s="5"/>
      <c r="H12" s="5"/>
      <c r="I12" s="5" t="s">
        <v>24</v>
      </c>
      <c r="J12" s="5"/>
      <c r="K12" s="5" t="s">
        <v>25</v>
      </c>
      <c r="L12" s="5"/>
      <c r="M12">
        <f t="shared" si="0"/>
        <v>0</v>
      </c>
      <c r="N12">
        <f t="shared" si="1"/>
        <v>0</v>
      </c>
    </row>
    <row r="13" spans="1:14" x14ac:dyDescent="0.25">
      <c r="A13" s="4">
        <v>14114</v>
      </c>
      <c r="B13" s="5">
        <v>990</v>
      </c>
      <c r="C13" s="5">
        <f>15*6</f>
        <v>90</v>
      </c>
      <c r="D13" s="5">
        <v>52</v>
      </c>
      <c r="E13" s="5">
        <v>12.5</v>
      </c>
      <c r="F13" s="5">
        <v>7</v>
      </c>
      <c r="G13" s="5"/>
      <c r="H13" s="5">
        <v>5</v>
      </c>
      <c r="I13" s="5" t="s">
        <v>13</v>
      </c>
      <c r="J13" s="5" t="s">
        <v>14</v>
      </c>
      <c r="K13" s="5" t="s">
        <v>15</v>
      </c>
      <c r="L13" s="5"/>
      <c r="M13">
        <f t="shared" si="0"/>
        <v>11</v>
      </c>
      <c r="N13">
        <f t="shared" si="1"/>
        <v>0.1388888888888889</v>
      </c>
    </row>
    <row r="14" spans="1:14" x14ac:dyDescent="0.25">
      <c r="A14" s="4">
        <v>14247</v>
      </c>
      <c r="B14" s="5">
        <v>0</v>
      </c>
      <c r="C14" s="5">
        <v>650</v>
      </c>
      <c r="D14" s="6">
        <v>13</v>
      </c>
      <c r="E14" s="6"/>
      <c r="F14" s="5"/>
      <c r="G14" s="5"/>
      <c r="H14" s="5"/>
      <c r="I14" s="5" t="s">
        <v>19</v>
      </c>
      <c r="J14" s="5" t="s">
        <v>19</v>
      </c>
      <c r="K14" s="5" t="s">
        <v>20</v>
      </c>
      <c r="L14" s="5"/>
      <c r="M14">
        <f t="shared" si="0"/>
        <v>0</v>
      </c>
      <c r="N14">
        <f t="shared" si="1"/>
        <v>0</v>
      </c>
    </row>
    <row r="15" spans="1:14" x14ac:dyDescent="0.25">
      <c r="A15" s="4">
        <v>14291</v>
      </c>
      <c r="B15" s="5">
        <f>11*12</f>
        <v>132</v>
      </c>
      <c r="C15" s="5">
        <v>12</v>
      </c>
      <c r="D15" s="7">
        <v>7</v>
      </c>
      <c r="E15" s="7"/>
      <c r="F15" s="5"/>
      <c r="G15" s="5"/>
      <c r="H15" s="5"/>
      <c r="I15" s="5" t="s">
        <v>13</v>
      </c>
      <c r="J15" s="5" t="s">
        <v>14</v>
      </c>
      <c r="K15" s="5" t="s">
        <v>22</v>
      </c>
      <c r="L15" s="5"/>
      <c r="M15">
        <f t="shared" si="0"/>
        <v>11</v>
      </c>
      <c r="N15">
        <f t="shared" si="1"/>
        <v>0</v>
      </c>
    </row>
    <row r="16" spans="1:14" x14ac:dyDescent="0.25">
      <c r="A16" s="4">
        <v>14293</v>
      </c>
      <c r="B16" s="5">
        <f>12*42</f>
        <v>504</v>
      </c>
      <c r="C16" s="5">
        <v>42</v>
      </c>
      <c r="D16" s="7"/>
      <c r="E16" s="7"/>
      <c r="F16" s="5"/>
      <c r="G16" s="5"/>
      <c r="H16" s="5"/>
      <c r="I16" s="5" t="s">
        <v>16</v>
      </c>
      <c r="J16" s="5" t="s">
        <v>17</v>
      </c>
      <c r="K16" s="5" t="s">
        <v>31</v>
      </c>
      <c r="L16" s="5"/>
      <c r="M16">
        <f t="shared" si="0"/>
        <v>12</v>
      </c>
      <c r="N16">
        <f t="shared" si="1"/>
        <v>0</v>
      </c>
    </row>
    <row r="17" spans="1:14" x14ac:dyDescent="0.25">
      <c r="A17" s="4">
        <v>14323</v>
      </c>
      <c r="B17" s="5">
        <f>29*13</f>
        <v>377</v>
      </c>
      <c r="C17" s="5">
        <v>29</v>
      </c>
      <c r="D17" s="5">
        <v>39</v>
      </c>
      <c r="E17" s="5">
        <v>8</v>
      </c>
      <c r="F17" s="5"/>
      <c r="G17" s="5">
        <v>4.5</v>
      </c>
      <c r="H17" s="5"/>
      <c r="I17" s="5" t="s">
        <v>16</v>
      </c>
      <c r="J17" s="5" t="s">
        <v>17</v>
      </c>
      <c r="K17" s="5" t="s">
        <v>21</v>
      </c>
      <c r="L17" s="5"/>
      <c r="M17">
        <f t="shared" si="0"/>
        <v>13</v>
      </c>
      <c r="N17">
        <f t="shared" si="1"/>
        <v>0.27586206896551724</v>
      </c>
    </row>
    <row r="18" spans="1:14" x14ac:dyDescent="0.25">
      <c r="A18" s="4">
        <v>14378</v>
      </c>
      <c r="B18" s="5">
        <v>990</v>
      </c>
      <c r="C18" s="5">
        <f>15*6</f>
        <v>90</v>
      </c>
      <c r="D18" s="5">
        <v>52</v>
      </c>
      <c r="E18" s="5">
        <v>12.5</v>
      </c>
      <c r="F18" s="5">
        <v>7</v>
      </c>
      <c r="G18" s="5"/>
      <c r="H18" s="5">
        <v>5</v>
      </c>
      <c r="I18" s="5" t="s">
        <v>13</v>
      </c>
      <c r="J18" s="5" t="s">
        <v>14</v>
      </c>
      <c r="K18" s="5" t="s">
        <v>15</v>
      </c>
      <c r="L18" s="5"/>
      <c r="M18">
        <f t="shared" si="0"/>
        <v>11</v>
      </c>
      <c r="N18">
        <f t="shared" si="1"/>
        <v>0.1388888888888889</v>
      </c>
    </row>
    <row r="19" spans="1:14" x14ac:dyDescent="0.25">
      <c r="A19" s="4">
        <v>14407</v>
      </c>
      <c r="B19" s="5">
        <f>24*180</f>
        <v>4320</v>
      </c>
      <c r="C19" s="5">
        <v>24</v>
      </c>
      <c r="D19" s="6">
        <v>180</v>
      </c>
      <c r="E19" s="6"/>
      <c r="F19" s="5"/>
      <c r="G19" s="5"/>
      <c r="H19" s="5"/>
      <c r="I19" s="5"/>
      <c r="J19" s="5"/>
      <c r="K19" s="5" t="s">
        <v>22</v>
      </c>
      <c r="L19" s="5"/>
      <c r="M19">
        <f t="shared" si="0"/>
        <v>180</v>
      </c>
      <c r="N19">
        <f t="shared" si="1"/>
        <v>0</v>
      </c>
    </row>
    <row r="20" spans="1:14" x14ac:dyDescent="0.25">
      <c r="A20" s="4">
        <v>14408</v>
      </c>
      <c r="B20" s="5">
        <f>29*13</f>
        <v>377</v>
      </c>
      <c r="C20" s="5">
        <v>29</v>
      </c>
      <c r="D20" s="5">
        <v>39</v>
      </c>
      <c r="E20" s="5">
        <v>8</v>
      </c>
      <c r="F20" s="5"/>
      <c r="G20" s="5">
        <v>4.5</v>
      </c>
      <c r="H20" s="5"/>
      <c r="I20" s="5" t="s">
        <v>16</v>
      </c>
      <c r="J20" s="5" t="s">
        <v>17</v>
      </c>
      <c r="K20" s="5" t="s">
        <v>21</v>
      </c>
      <c r="L20" s="5"/>
      <c r="M20">
        <f t="shared" si="0"/>
        <v>13</v>
      </c>
      <c r="N20">
        <f t="shared" si="1"/>
        <v>0.27586206896551724</v>
      </c>
    </row>
    <row r="21" spans="1:14" x14ac:dyDescent="0.25">
      <c r="A21" s="4">
        <v>14422</v>
      </c>
      <c r="B21" s="5">
        <f>12*4</f>
        <v>48</v>
      </c>
      <c r="C21" s="5">
        <v>12</v>
      </c>
      <c r="D21" s="6">
        <v>10</v>
      </c>
      <c r="E21" s="6"/>
      <c r="F21" s="5"/>
      <c r="G21" s="5"/>
      <c r="H21" s="5"/>
      <c r="I21" s="5" t="s">
        <v>16</v>
      </c>
      <c r="J21" s="5" t="s">
        <v>17</v>
      </c>
      <c r="K21" s="5" t="s">
        <v>22</v>
      </c>
      <c r="L21" s="5"/>
      <c r="M21">
        <f t="shared" si="0"/>
        <v>4</v>
      </c>
      <c r="N21">
        <f t="shared" si="1"/>
        <v>0</v>
      </c>
    </row>
    <row r="22" spans="1:14" x14ac:dyDescent="0.25">
      <c r="A22" s="4">
        <v>14449</v>
      </c>
      <c r="B22" s="5">
        <f t="shared" ref="B22:B27" si="2">29*13</f>
        <v>377</v>
      </c>
      <c r="C22" s="5">
        <v>29</v>
      </c>
      <c r="D22" s="5">
        <v>39</v>
      </c>
      <c r="E22" s="5">
        <v>8</v>
      </c>
      <c r="F22" s="5"/>
      <c r="G22" s="5">
        <v>4.5</v>
      </c>
      <c r="H22" s="5"/>
      <c r="I22" s="5" t="s">
        <v>16</v>
      </c>
      <c r="J22" s="5" t="s">
        <v>17</v>
      </c>
      <c r="K22" s="5" t="s">
        <v>21</v>
      </c>
      <c r="L22" s="5"/>
      <c r="M22">
        <f t="shared" si="0"/>
        <v>13</v>
      </c>
      <c r="N22">
        <f t="shared" si="1"/>
        <v>0.27586206896551724</v>
      </c>
    </row>
    <row r="23" spans="1:14" x14ac:dyDescent="0.25">
      <c r="A23" s="4">
        <v>14450</v>
      </c>
      <c r="B23" s="5">
        <f t="shared" si="2"/>
        <v>377</v>
      </c>
      <c r="C23" s="5">
        <v>29</v>
      </c>
      <c r="D23" s="5">
        <v>39</v>
      </c>
      <c r="E23" s="5">
        <v>8</v>
      </c>
      <c r="F23" s="5"/>
      <c r="G23" s="5">
        <v>4.5</v>
      </c>
      <c r="H23" s="5"/>
      <c r="I23" s="5" t="s">
        <v>16</v>
      </c>
      <c r="J23" s="5" t="s">
        <v>17</v>
      </c>
      <c r="K23" s="5" t="s">
        <v>21</v>
      </c>
      <c r="L23" s="5"/>
      <c r="M23">
        <f t="shared" si="0"/>
        <v>13</v>
      </c>
      <c r="N23">
        <f t="shared" si="1"/>
        <v>0.27586206896551724</v>
      </c>
    </row>
    <row r="24" spans="1:14" x14ac:dyDescent="0.25">
      <c r="A24" s="4">
        <v>14451</v>
      </c>
      <c r="B24" s="5">
        <f t="shared" si="2"/>
        <v>377</v>
      </c>
      <c r="C24" s="5">
        <v>29</v>
      </c>
      <c r="D24" s="5">
        <v>39</v>
      </c>
      <c r="E24" s="5">
        <v>8</v>
      </c>
      <c r="F24" s="5"/>
      <c r="G24" s="5">
        <v>4.5</v>
      </c>
      <c r="H24" s="5"/>
      <c r="I24" s="5" t="s">
        <v>16</v>
      </c>
      <c r="J24" s="5" t="s">
        <v>17</v>
      </c>
      <c r="K24" s="5" t="s">
        <v>21</v>
      </c>
      <c r="L24" s="5"/>
      <c r="M24">
        <f t="shared" si="0"/>
        <v>13</v>
      </c>
      <c r="N24">
        <f t="shared" si="1"/>
        <v>0.27586206896551724</v>
      </c>
    </row>
    <row r="25" spans="1:14" x14ac:dyDescent="0.25">
      <c r="A25" s="4">
        <v>14452</v>
      </c>
      <c r="B25" s="5">
        <f t="shared" si="2"/>
        <v>377</v>
      </c>
      <c r="C25" s="5">
        <v>29</v>
      </c>
      <c r="D25" s="5">
        <v>39</v>
      </c>
      <c r="E25" s="5">
        <v>8</v>
      </c>
      <c r="F25" s="5"/>
      <c r="G25" s="5">
        <v>4.5</v>
      </c>
      <c r="H25" s="5"/>
      <c r="I25" s="5" t="s">
        <v>16</v>
      </c>
      <c r="J25" s="5" t="s">
        <v>17</v>
      </c>
      <c r="K25" s="5" t="s">
        <v>21</v>
      </c>
      <c r="L25" s="5"/>
      <c r="M25">
        <f t="shared" si="0"/>
        <v>13</v>
      </c>
      <c r="N25">
        <f t="shared" si="1"/>
        <v>0.27586206896551724</v>
      </c>
    </row>
    <row r="26" spans="1:14" x14ac:dyDescent="0.25">
      <c r="A26" s="4">
        <v>14453</v>
      </c>
      <c r="B26" s="5">
        <f t="shared" si="2"/>
        <v>377</v>
      </c>
      <c r="C26" s="5">
        <v>29</v>
      </c>
      <c r="D26" s="5">
        <v>39</v>
      </c>
      <c r="E26" s="5">
        <v>8</v>
      </c>
      <c r="F26" s="5"/>
      <c r="G26" s="5">
        <v>4.5</v>
      </c>
      <c r="H26" s="5"/>
      <c r="I26" s="5" t="s">
        <v>16</v>
      </c>
      <c r="J26" s="5" t="s">
        <v>17</v>
      </c>
      <c r="K26" s="5" t="s">
        <v>21</v>
      </c>
      <c r="L26" s="5"/>
      <c r="M26">
        <f t="shared" si="0"/>
        <v>13</v>
      </c>
      <c r="N26">
        <f t="shared" si="1"/>
        <v>0.27586206896551724</v>
      </c>
    </row>
    <row r="27" spans="1:14" x14ac:dyDescent="0.25">
      <c r="A27" s="4">
        <v>14454</v>
      </c>
      <c r="B27" s="5">
        <f t="shared" si="2"/>
        <v>377</v>
      </c>
      <c r="C27" s="5">
        <v>29</v>
      </c>
      <c r="D27" s="5">
        <v>39</v>
      </c>
      <c r="E27" s="5">
        <v>8</v>
      </c>
      <c r="F27" s="5"/>
      <c r="G27" s="5">
        <v>4.5</v>
      </c>
      <c r="H27" s="5"/>
      <c r="I27" s="5" t="s">
        <v>16</v>
      </c>
      <c r="J27" s="5" t="s">
        <v>17</v>
      </c>
      <c r="K27" s="5" t="s">
        <v>21</v>
      </c>
      <c r="L27" s="5"/>
      <c r="M27">
        <f t="shared" si="0"/>
        <v>13</v>
      </c>
      <c r="N27">
        <f t="shared" si="1"/>
        <v>0.27586206896551724</v>
      </c>
    </row>
    <row r="28" spans="1:14" x14ac:dyDescent="0.25">
      <c r="A28" s="4">
        <v>14481</v>
      </c>
      <c r="B28" s="5">
        <f>36*5</f>
        <v>180</v>
      </c>
      <c r="C28" s="5">
        <v>36</v>
      </c>
      <c r="D28" s="6">
        <v>27</v>
      </c>
      <c r="E28" s="6"/>
      <c r="F28" s="5"/>
      <c r="G28" s="5"/>
      <c r="H28" s="5"/>
      <c r="I28" s="5" t="s">
        <v>16</v>
      </c>
      <c r="J28" s="5" t="s">
        <v>17</v>
      </c>
      <c r="K28" s="5" t="s">
        <v>23</v>
      </c>
      <c r="L28" s="5"/>
      <c r="M28">
        <f t="shared" si="0"/>
        <v>5</v>
      </c>
      <c r="N28">
        <f t="shared" si="1"/>
        <v>0</v>
      </c>
    </row>
    <row r="29" spans="1:14" x14ac:dyDescent="0.25">
      <c r="A29" s="4">
        <v>14485</v>
      </c>
      <c r="B29" s="5">
        <v>200</v>
      </c>
      <c r="C29" s="5">
        <v>100</v>
      </c>
      <c r="D29" s="8">
        <v>46</v>
      </c>
      <c r="E29" s="8">
        <v>16</v>
      </c>
      <c r="F29" s="5">
        <v>10</v>
      </c>
      <c r="G29" s="5"/>
      <c r="H29" s="5"/>
      <c r="I29" s="5" t="s">
        <v>16</v>
      </c>
      <c r="J29" s="5" t="s">
        <v>17</v>
      </c>
      <c r="K29" s="5" t="s">
        <v>22</v>
      </c>
      <c r="L29" s="5"/>
      <c r="M29">
        <f t="shared" si="0"/>
        <v>2</v>
      </c>
      <c r="N29">
        <f t="shared" si="1"/>
        <v>0.16</v>
      </c>
    </row>
    <row r="30" spans="1:14" x14ac:dyDescent="0.25">
      <c r="A30" s="4">
        <v>14563</v>
      </c>
      <c r="B30" s="5">
        <v>0</v>
      </c>
      <c r="C30" s="5">
        <v>13</v>
      </c>
      <c r="D30" s="5">
        <v>4.0999999999999996</v>
      </c>
      <c r="E30" s="7"/>
      <c r="F30" s="5"/>
      <c r="G30" s="5"/>
      <c r="H30" s="5"/>
      <c r="I30" s="5" t="s">
        <v>16</v>
      </c>
      <c r="J30" s="5" t="s">
        <v>17</v>
      </c>
      <c r="K30" s="5" t="s">
        <v>28</v>
      </c>
      <c r="L30" s="5"/>
      <c r="M30">
        <f t="shared" si="0"/>
        <v>0</v>
      </c>
      <c r="N30">
        <f t="shared" si="1"/>
        <v>0</v>
      </c>
    </row>
    <row r="31" spans="1:14" x14ac:dyDescent="0.25">
      <c r="A31" s="4">
        <v>14580</v>
      </c>
      <c r="B31" s="5">
        <v>0</v>
      </c>
      <c r="C31" s="5">
        <v>2</v>
      </c>
      <c r="D31" s="5">
        <v>1.2</v>
      </c>
      <c r="E31" s="7"/>
      <c r="F31" s="5"/>
      <c r="G31" s="5"/>
      <c r="H31" s="5"/>
      <c r="I31" s="5" t="s">
        <v>16</v>
      </c>
      <c r="J31" s="5" t="s">
        <v>17</v>
      </c>
      <c r="K31" s="5" t="s">
        <v>28</v>
      </c>
      <c r="L31" s="5"/>
      <c r="M31">
        <f t="shared" si="0"/>
        <v>0</v>
      </c>
      <c r="N31">
        <f t="shared" si="1"/>
        <v>0</v>
      </c>
    </row>
    <row r="32" spans="1:14" x14ac:dyDescent="0.25">
      <c r="A32" s="4">
        <v>14581</v>
      </c>
      <c r="B32" s="5">
        <v>0</v>
      </c>
      <c r="C32" s="5">
        <v>2</v>
      </c>
      <c r="D32" s="5">
        <v>1.2</v>
      </c>
      <c r="E32" s="7"/>
      <c r="F32" s="5"/>
      <c r="G32" s="5"/>
      <c r="H32" s="5"/>
      <c r="I32" s="5" t="s">
        <v>16</v>
      </c>
      <c r="J32" s="5" t="s">
        <v>17</v>
      </c>
      <c r="K32" s="5" t="s">
        <v>28</v>
      </c>
      <c r="L32" s="5"/>
      <c r="M32">
        <f t="shared" si="0"/>
        <v>0</v>
      </c>
      <c r="N32">
        <f t="shared" si="1"/>
        <v>0</v>
      </c>
    </row>
    <row r="33" spans="1:14" x14ac:dyDescent="0.25">
      <c r="A33" s="4">
        <v>14582</v>
      </c>
      <c r="B33" s="5">
        <v>0</v>
      </c>
      <c r="C33" s="5">
        <v>3</v>
      </c>
      <c r="D33" s="5">
        <v>1.6</v>
      </c>
      <c r="E33" s="7"/>
      <c r="F33" s="5"/>
      <c r="G33" s="5"/>
      <c r="H33" s="5"/>
      <c r="I33" s="5" t="s">
        <v>16</v>
      </c>
      <c r="J33" s="5" t="s">
        <v>17</v>
      </c>
      <c r="K33" s="5" t="s">
        <v>28</v>
      </c>
      <c r="L33" s="5"/>
      <c r="M33">
        <f t="shared" si="0"/>
        <v>0</v>
      </c>
      <c r="N33">
        <f t="shared" si="1"/>
        <v>0</v>
      </c>
    </row>
    <row r="34" spans="1:14" x14ac:dyDescent="0.25">
      <c r="A34" s="4">
        <v>14583</v>
      </c>
      <c r="B34" s="5">
        <v>0</v>
      </c>
      <c r="C34" s="5">
        <v>3</v>
      </c>
      <c r="D34" s="5">
        <v>1.3</v>
      </c>
      <c r="E34" s="7"/>
      <c r="F34" s="5"/>
      <c r="G34" s="5"/>
      <c r="H34" s="5"/>
      <c r="I34" s="5" t="s">
        <v>16</v>
      </c>
      <c r="J34" s="5" t="s">
        <v>17</v>
      </c>
      <c r="K34" s="5" t="s">
        <v>28</v>
      </c>
      <c r="L34" s="5"/>
      <c r="M34">
        <f t="shared" si="0"/>
        <v>0</v>
      </c>
      <c r="N34">
        <f t="shared" si="1"/>
        <v>0</v>
      </c>
    </row>
    <row r="35" spans="1:14" x14ac:dyDescent="0.25">
      <c r="A35" s="4">
        <v>14590</v>
      </c>
      <c r="B35" s="5">
        <f>8*C35</f>
        <v>288</v>
      </c>
      <c r="C35" s="5">
        <v>36</v>
      </c>
      <c r="D35" s="7"/>
      <c r="E35" s="7"/>
      <c r="F35" s="5"/>
      <c r="G35" s="5"/>
      <c r="H35" s="5"/>
      <c r="I35" s="5" t="s">
        <v>16</v>
      </c>
      <c r="J35" s="5" t="s">
        <v>17</v>
      </c>
      <c r="K35" s="5" t="s">
        <v>23</v>
      </c>
      <c r="L35" s="5"/>
      <c r="M35">
        <f t="shared" si="0"/>
        <v>8</v>
      </c>
      <c r="N35">
        <f t="shared" si="1"/>
        <v>0</v>
      </c>
    </row>
    <row r="36" spans="1:14" x14ac:dyDescent="0.25">
      <c r="A36" s="4">
        <v>14591</v>
      </c>
      <c r="B36" s="5">
        <f>15*26</f>
        <v>390</v>
      </c>
      <c r="C36" s="5">
        <v>15</v>
      </c>
      <c r="D36" s="7"/>
      <c r="E36" s="7"/>
      <c r="F36" s="5"/>
      <c r="G36" s="5"/>
      <c r="H36" s="5"/>
      <c r="I36" s="5" t="s">
        <v>16</v>
      </c>
      <c r="J36" s="5" t="s">
        <v>17</v>
      </c>
      <c r="K36" s="5" t="s">
        <v>30</v>
      </c>
      <c r="L36" s="5"/>
      <c r="M36">
        <f t="shared" si="0"/>
        <v>26</v>
      </c>
      <c r="N36">
        <f t="shared" si="1"/>
        <v>0</v>
      </c>
    </row>
    <row r="37" spans="1:14" x14ac:dyDescent="0.25">
      <c r="A37" s="4">
        <v>14655</v>
      </c>
      <c r="B37" s="5">
        <v>0</v>
      </c>
      <c r="C37" s="5">
        <v>2166</v>
      </c>
      <c r="D37" s="7"/>
      <c r="E37" s="7"/>
      <c r="F37" s="5"/>
      <c r="G37" s="5"/>
      <c r="H37" s="5"/>
      <c r="I37" s="5" t="s">
        <v>16</v>
      </c>
      <c r="J37" s="5" t="s">
        <v>17</v>
      </c>
      <c r="K37" s="5" t="s">
        <v>32</v>
      </c>
      <c r="L37" s="5"/>
      <c r="M37">
        <f t="shared" si="0"/>
        <v>0</v>
      </c>
      <c r="N37">
        <f t="shared" si="1"/>
        <v>0</v>
      </c>
    </row>
    <row r="38" spans="1:14" x14ac:dyDescent="0.25">
      <c r="A38" s="4" t="s">
        <v>26</v>
      </c>
      <c r="B38" s="5">
        <v>0</v>
      </c>
      <c r="C38" s="5">
        <v>10</v>
      </c>
      <c r="D38" s="5">
        <v>2.25</v>
      </c>
      <c r="E38" s="7"/>
      <c r="F38" s="5"/>
      <c r="G38" s="5"/>
      <c r="H38" s="5"/>
      <c r="I38" s="5" t="s">
        <v>25</v>
      </c>
      <c r="J38" s="5"/>
      <c r="K38" s="5" t="s">
        <v>25</v>
      </c>
      <c r="L38" s="5"/>
      <c r="M38">
        <f t="shared" si="0"/>
        <v>0</v>
      </c>
      <c r="N38">
        <f t="shared" si="1"/>
        <v>0</v>
      </c>
    </row>
    <row r="39" spans="1:14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t="e">
        <f t="shared" si="0"/>
        <v>#DIV/0!</v>
      </c>
      <c r="N39" t="e">
        <f t="shared" si="1"/>
        <v>#DIV/0!</v>
      </c>
    </row>
    <row r="40" spans="1:14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t="e">
        <f t="shared" si="0"/>
        <v>#DIV/0!</v>
      </c>
      <c r="N40" t="e">
        <f t="shared" si="1"/>
        <v>#DIV/0!</v>
      </c>
    </row>
    <row r="41" spans="1:14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t="e">
        <f t="shared" si="0"/>
        <v>#DIV/0!</v>
      </c>
      <c r="N41" t="e">
        <f t="shared" si="1"/>
        <v>#DIV/0!</v>
      </c>
    </row>
    <row r="42" spans="1:14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t="e">
        <f t="shared" si="0"/>
        <v>#DIV/0!</v>
      </c>
      <c r="N42" t="e">
        <f t="shared" si="1"/>
        <v>#DIV/0!</v>
      </c>
    </row>
    <row r="43" spans="1:14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t="e">
        <f t="shared" si="0"/>
        <v>#DIV/0!</v>
      </c>
      <c r="N43" t="e">
        <f t="shared" si="1"/>
        <v>#DIV/0!</v>
      </c>
    </row>
    <row r="44" spans="1:14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t="e">
        <f t="shared" si="0"/>
        <v>#DIV/0!</v>
      </c>
      <c r="N44" t="e">
        <f t="shared" si="1"/>
        <v>#DIV/0!</v>
      </c>
    </row>
    <row r="45" spans="1:14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t="e">
        <f t="shared" si="0"/>
        <v>#DIV/0!</v>
      </c>
      <c r="N45" t="e">
        <f t="shared" si="1"/>
        <v>#DIV/0!</v>
      </c>
    </row>
    <row r="46" spans="1:14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t="e">
        <f t="shared" si="0"/>
        <v>#DIV/0!</v>
      </c>
      <c r="N46" t="e">
        <f t="shared" si="1"/>
        <v>#DIV/0!</v>
      </c>
    </row>
    <row r="47" spans="1:14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t="e">
        <f t="shared" si="0"/>
        <v>#DIV/0!</v>
      </c>
      <c r="N47" t="e">
        <f t="shared" si="1"/>
        <v>#DIV/0!</v>
      </c>
    </row>
    <row r="48" spans="1:14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t="e">
        <f t="shared" si="0"/>
        <v>#DIV/0!</v>
      </c>
      <c r="N48" t="e">
        <f t="shared" si="1"/>
        <v>#DIV/0!</v>
      </c>
    </row>
    <row r="49" spans="1:14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t="e">
        <f t="shared" si="0"/>
        <v>#DIV/0!</v>
      </c>
      <c r="N49" t="e">
        <f t="shared" si="1"/>
        <v>#DIV/0!</v>
      </c>
    </row>
    <row r="50" spans="1:14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t="e">
        <f t="shared" si="0"/>
        <v>#DIV/0!</v>
      </c>
      <c r="N50" t="e">
        <f t="shared" si="1"/>
        <v>#DIV/0!</v>
      </c>
    </row>
    <row r="51" spans="1:14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t="e">
        <f t="shared" si="0"/>
        <v>#DIV/0!</v>
      </c>
      <c r="N51" t="e">
        <f t="shared" si="1"/>
        <v>#DIV/0!</v>
      </c>
    </row>
    <row r="52" spans="1:14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t="e">
        <f t="shared" si="0"/>
        <v>#DIV/0!</v>
      </c>
      <c r="N52" t="e">
        <f t="shared" si="1"/>
        <v>#DIV/0!</v>
      </c>
    </row>
    <row r="53" spans="1:14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t="e">
        <f t="shared" si="0"/>
        <v>#DIV/0!</v>
      </c>
      <c r="N53" t="e">
        <f t="shared" si="1"/>
        <v>#DIV/0!</v>
      </c>
    </row>
    <row r="54" spans="1:14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t="e">
        <f t="shared" si="0"/>
        <v>#DIV/0!</v>
      </c>
      <c r="N54" t="e">
        <f t="shared" si="1"/>
        <v>#DIV/0!</v>
      </c>
    </row>
    <row r="55" spans="1:14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t="e">
        <f t="shared" si="0"/>
        <v>#DIV/0!</v>
      </c>
      <c r="N55" t="e">
        <f t="shared" si="1"/>
        <v>#DIV/0!</v>
      </c>
    </row>
    <row r="56" spans="1:14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t="e">
        <f t="shared" si="0"/>
        <v>#DIV/0!</v>
      </c>
      <c r="N56" t="e">
        <f t="shared" si="1"/>
        <v>#DIV/0!</v>
      </c>
    </row>
    <row r="57" spans="1:14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t="e">
        <f t="shared" si="0"/>
        <v>#DIV/0!</v>
      </c>
      <c r="N57" t="e">
        <f t="shared" si="1"/>
        <v>#DIV/0!</v>
      </c>
    </row>
    <row r="58" spans="1:14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t="e">
        <f t="shared" si="0"/>
        <v>#DIV/0!</v>
      </c>
      <c r="N58" t="e">
        <f t="shared" si="1"/>
        <v>#DIV/0!</v>
      </c>
    </row>
    <row r="59" spans="1:14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t="e">
        <f t="shared" si="0"/>
        <v>#DIV/0!</v>
      </c>
      <c r="N59" t="e">
        <f t="shared" si="1"/>
        <v>#DIV/0!</v>
      </c>
    </row>
    <row r="60" spans="1:14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t="e">
        <f t="shared" si="0"/>
        <v>#DIV/0!</v>
      </c>
      <c r="N60" t="e">
        <f t="shared" si="1"/>
        <v>#DIV/0!</v>
      </c>
    </row>
    <row r="61" spans="1:14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t="e">
        <f t="shared" si="0"/>
        <v>#DIV/0!</v>
      </c>
      <c r="N61" t="e">
        <f t="shared" si="1"/>
        <v>#DIV/0!</v>
      </c>
    </row>
    <row r="62" spans="1:14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t="e">
        <f t="shared" si="0"/>
        <v>#DIV/0!</v>
      </c>
      <c r="N62" t="e">
        <f t="shared" si="1"/>
        <v>#DIV/0!</v>
      </c>
    </row>
    <row r="63" spans="1:14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t="e">
        <f t="shared" si="0"/>
        <v>#DIV/0!</v>
      </c>
      <c r="N63" t="e">
        <f t="shared" si="1"/>
        <v>#DIV/0!</v>
      </c>
    </row>
    <row r="64" spans="1:14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t="e">
        <f t="shared" si="0"/>
        <v>#DIV/0!</v>
      </c>
      <c r="N64" t="e">
        <f t="shared" si="1"/>
        <v>#DIV/0!</v>
      </c>
    </row>
    <row r="65" spans="1:14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t="e">
        <f t="shared" si="0"/>
        <v>#DIV/0!</v>
      </c>
      <c r="N65" t="e">
        <f t="shared" si="1"/>
        <v>#DIV/0!</v>
      </c>
    </row>
    <row r="66" spans="1:14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t="e">
        <f t="shared" si="0"/>
        <v>#DIV/0!</v>
      </c>
      <c r="N66" t="e">
        <f t="shared" si="1"/>
        <v>#DIV/0!</v>
      </c>
    </row>
    <row r="67" spans="1:14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t="e">
        <f t="shared" si="0"/>
        <v>#DIV/0!</v>
      </c>
      <c r="N67" t="e">
        <f t="shared" si="1"/>
        <v>#DIV/0!</v>
      </c>
    </row>
    <row r="68" spans="1:14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t="e">
        <f t="shared" ref="M68:M98" si="3">B68/C68</f>
        <v>#DIV/0!</v>
      </c>
      <c r="N68" t="e">
        <f t="shared" ref="N68:N98" si="4">E68/C68</f>
        <v>#DIV/0!</v>
      </c>
    </row>
    <row r="69" spans="1:14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t="e">
        <f t="shared" si="3"/>
        <v>#DIV/0!</v>
      </c>
      <c r="N69" t="e">
        <f t="shared" si="4"/>
        <v>#DIV/0!</v>
      </c>
    </row>
    <row r="70" spans="1:14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t="e">
        <f t="shared" si="3"/>
        <v>#DIV/0!</v>
      </c>
      <c r="N70" t="e">
        <f t="shared" si="4"/>
        <v>#DIV/0!</v>
      </c>
    </row>
    <row r="71" spans="1:14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t="e">
        <f t="shared" si="3"/>
        <v>#DIV/0!</v>
      </c>
      <c r="N71" t="e">
        <f t="shared" si="4"/>
        <v>#DIV/0!</v>
      </c>
    </row>
    <row r="72" spans="1:14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t="e">
        <f t="shared" si="3"/>
        <v>#DIV/0!</v>
      </c>
      <c r="N72" t="e">
        <f t="shared" si="4"/>
        <v>#DIV/0!</v>
      </c>
    </row>
    <row r="73" spans="1:14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t="e">
        <f t="shared" si="3"/>
        <v>#DIV/0!</v>
      </c>
      <c r="N73" t="e">
        <f t="shared" si="4"/>
        <v>#DIV/0!</v>
      </c>
    </row>
    <row r="74" spans="1:14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t="e">
        <f t="shared" si="3"/>
        <v>#DIV/0!</v>
      </c>
      <c r="N74" t="e">
        <f t="shared" si="4"/>
        <v>#DIV/0!</v>
      </c>
    </row>
    <row r="75" spans="1:14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t="e">
        <f t="shared" si="3"/>
        <v>#DIV/0!</v>
      </c>
      <c r="N75" t="e">
        <f t="shared" si="4"/>
        <v>#DIV/0!</v>
      </c>
    </row>
    <row r="76" spans="1:14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t="e">
        <f t="shared" si="3"/>
        <v>#DIV/0!</v>
      </c>
      <c r="N76" t="e">
        <f t="shared" si="4"/>
        <v>#DIV/0!</v>
      </c>
    </row>
    <row r="77" spans="1:14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t="e">
        <f t="shared" si="3"/>
        <v>#DIV/0!</v>
      </c>
      <c r="N77" t="e">
        <f t="shared" si="4"/>
        <v>#DIV/0!</v>
      </c>
    </row>
    <row r="78" spans="1:14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t="e">
        <f t="shared" si="3"/>
        <v>#DIV/0!</v>
      </c>
      <c r="N78" t="e">
        <f t="shared" si="4"/>
        <v>#DIV/0!</v>
      </c>
    </row>
    <row r="79" spans="1:14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t="e">
        <f t="shared" si="3"/>
        <v>#DIV/0!</v>
      </c>
      <c r="N79" t="e">
        <f t="shared" si="4"/>
        <v>#DIV/0!</v>
      </c>
    </row>
    <row r="80" spans="1:14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t="e">
        <f t="shared" si="3"/>
        <v>#DIV/0!</v>
      </c>
      <c r="N80" t="e">
        <f t="shared" si="4"/>
        <v>#DIV/0!</v>
      </c>
    </row>
    <row r="81" spans="1:14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t="e">
        <f t="shared" si="3"/>
        <v>#DIV/0!</v>
      </c>
      <c r="N81" t="e">
        <f t="shared" si="4"/>
        <v>#DIV/0!</v>
      </c>
    </row>
    <row r="82" spans="1:14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t="e">
        <f t="shared" si="3"/>
        <v>#DIV/0!</v>
      </c>
      <c r="N82" t="e">
        <f t="shared" si="4"/>
        <v>#DIV/0!</v>
      </c>
    </row>
    <row r="83" spans="1:14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t="e">
        <f t="shared" si="3"/>
        <v>#DIV/0!</v>
      </c>
      <c r="N83" t="e">
        <f t="shared" si="4"/>
        <v>#DIV/0!</v>
      </c>
    </row>
    <row r="84" spans="1:14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t="e">
        <f t="shared" si="3"/>
        <v>#DIV/0!</v>
      </c>
      <c r="N84" t="e">
        <f t="shared" si="4"/>
        <v>#DIV/0!</v>
      </c>
    </row>
    <row r="85" spans="1:14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t="e">
        <f t="shared" si="3"/>
        <v>#DIV/0!</v>
      </c>
      <c r="N85" t="e">
        <f t="shared" si="4"/>
        <v>#DIV/0!</v>
      </c>
    </row>
    <row r="86" spans="1:14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t="e">
        <f t="shared" si="3"/>
        <v>#DIV/0!</v>
      </c>
      <c r="N86" t="e">
        <f t="shared" si="4"/>
        <v>#DIV/0!</v>
      </c>
    </row>
    <row r="87" spans="1:14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t="e">
        <f t="shared" si="3"/>
        <v>#DIV/0!</v>
      </c>
      <c r="N87" t="e">
        <f t="shared" si="4"/>
        <v>#DIV/0!</v>
      </c>
    </row>
    <row r="88" spans="1:14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t="e">
        <f t="shared" si="3"/>
        <v>#DIV/0!</v>
      </c>
      <c r="N88" t="e">
        <f t="shared" si="4"/>
        <v>#DIV/0!</v>
      </c>
    </row>
    <row r="89" spans="1:14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t="e">
        <f t="shared" si="3"/>
        <v>#DIV/0!</v>
      </c>
      <c r="N89" t="e">
        <f t="shared" si="4"/>
        <v>#DIV/0!</v>
      </c>
    </row>
    <row r="90" spans="1:14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t="e">
        <f t="shared" si="3"/>
        <v>#DIV/0!</v>
      </c>
      <c r="N90" t="e">
        <f t="shared" si="4"/>
        <v>#DIV/0!</v>
      </c>
    </row>
    <row r="91" spans="1:14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t="e">
        <f t="shared" si="3"/>
        <v>#DIV/0!</v>
      </c>
      <c r="N91" t="e">
        <f t="shared" si="4"/>
        <v>#DIV/0!</v>
      </c>
    </row>
    <row r="92" spans="1:14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t="e">
        <f t="shared" si="3"/>
        <v>#DIV/0!</v>
      </c>
      <c r="N92" t="e">
        <f t="shared" si="4"/>
        <v>#DIV/0!</v>
      </c>
    </row>
    <row r="93" spans="1:14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t="e">
        <f t="shared" si="3"/>
        <v>#DIV/0!</v>
      </c>
      <c r="N93" t="e">
        <f t="shared" si="4"/>
        <v>#DIV/0!</v>
      </c>
    </row>
    <row r="94" spans="1:14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t="e">
        <f t="shared" si="3"/>
        <v>#DIV/0!</v>
      </c>
      <c r="N94" t="e">
        <f t="shared" si="4"/>
        <v>#DIV/0!</v>
      </c>
    </row>
    <row r="95" spans="1:14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t="e">
        <f t="shared" si="3"/>
        <v>#DIV/0!</v>
      </c>
      <c r="N95" t="e">
        <f t="shared" si="4"/>
        <v>#DIV/0!</v>
      </c>
    </row>
    <row r="96" spans="1:14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t="e">
        <f t="shared" si="3"/>
        <v>#DIV/0!</v>
      </c>
      <c r="N96" t="e">
        <f t="shared" si="4"/>
        <v>#DIV/0!</v>
      </c>
    </row>
    <row r="97" spans="1:14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t="e">
        <f t="shared" si="3"/>
        <v>#DIV/0!</v>
      </c>
      <c r="N97" t="e">
        <f t="shared" si="4"/>
        <v>#DIV/0!</v>
      </c>
    </row>
    <row r="98" spans="1:14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t="e">
        <f t="shared" si="3"/>
        <v>#DIV/0!</v>
      </c>
      <c r="N98" t="e">
        <f t="shared" si="4"/>
        <v>#DIV/0!</v>
      </c>
    </row>
  </sheetData>
  <autoFilter ref="A3:L34" xr:uid="{00000000-0001-0000-0000-000000000000}">
    <filterColumn colId="4" showButton="0"/>
    <filterColumn colId="5" showButton="0"/>
    <filterColumn colId="6" showButton="0"/>
    <sortState xmlns:xlrd2="http://schemas.microsoft.com/office/spreadsheetml/2017/richdata2" ref="A6:L98">
      <sortCondition ref="A3:A34"/>
    </sortState>
  </autoFilter>
  <mergeCells count="10">
    <mergeCell ref="A1:L1"/>
    <mergeCell ref="A3:A4"/>
    <mergeCell ref="B3:B4"/>
    <mergeCell ref="C3:C4"/>
    <mergeCell ref="D3:D4"/>
    <mergeCell ref="E3:H3"/>
    <mergeCell ref="I3:I4"/>
    <mergeCell ref="J3:J4"/>
    <mergeCell ref="L3:L4"/>
    <mergeCell ref="K3:K4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Sébastien GUILMIN</dc:creator>
  <dc:description/>
  <cp:lastModifiedBy>Poste Découpe</cp:lastModifiedBy>
  <cp:revision>0</cp:revision>
  <cp:lastPrinted>2021-12-17T12:53:01Z</cp:lastPrinted>
  <dcterms:created xsi:type="dcterms:W3CDTF">2021-12-17T12:38:16Z</dcterms:created>
  <dcterms:modified xsi:type="dcterms:W3CDTF">2023-07-25T12:19:46Z</dcterms:modified>
  <dc:language>fr-FR</dc:language>
</cp:coreProperties>
</file>